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A" sheetId="1" r:id="rId1"/>
  </sheets>
  <definedNames>
    <definedName name="_xlnm._FilterDatabase" localSheetId="0" hidden="1">EA!$B$3:$D$62</definedName>
  </definedNames>
  <calcPr calcId="145621"/>
  <fileRecoveryPr autoRecover="0"/>
</workbook>
</file>

<file path=xl/calcChain.xml><?xml version="1.0" encoding="utf-8"?>
<calcChain xmlns="http://schemas.openxmlformats.org/spreadsheetml/2006/main">
  <c r="D57" i="1" l="1"/>
  <c r="D50" i="1"/>
  <c r="D44" i="1"/>
  <c r="D40" i="1"/>
  <c r="D30" i="1"/>
  <c r="D26" i="1"/>
  <c r="D16" i="1"/>
  <c r="D13" i="1"/>
  <c r="D4" i="1"/>
  <c r="C57" i="1"/>
  <c r="C50" i="1"/>
  <c r="C44" i="1"/>
  <c r="C40" i="1"/>
  <c r="C30" i="1"/>
  <c r="C26" i="1"/>
  <c r="C16" i="1"/>
  <c r="C13" i="1"/>
  <c r="C4" i="1"/>
  <c r="D60" i="1" l="1"/>
  <c r="D23" i="1"/>
  <c r="C60" i="1"/>
  <c r="C23" i="1"/>
  <c r="D62" i="1" l="1"/>
  <c r="C62" i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<sst xmlns="http://schemas.openxmlformats.org/spreadsheetml/2006/main" count="58" uniqueCount="57">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</sst>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tabSelected="1" zoomScaleNormal="100" workbookViewId="0">
      <selection sqref="A1:D1"/>
    </sheetView>
  </sheetViews>
  <sheetFormatPr baseColWidth="10" defaultColWidth="12" defaultRowHeight="10.199999999999999" x14ac:dyDescent="0.2"/>
  <cols>
    <col min="1" max="1" width="1.85546875" style="2" customWidth="1"/>
    <col min="2" max="2" width="85.85546875" style="4" customWidth="1"/>
    <col min="3" max="4" width="25.85546875" style="5" customWidth="1"/>
    <col min="5" max="16384" width="12" style="2"/>
  </cols>
  <sheetData>
    <row r="1" spans="1:4" ht="39.9" customHeight="1" x14ac:dyDescent="0.2">
      <c r="A1" s="28" t="s">
        <v>56</v>
      </c>
      <c r="B1" s="29"/>
      <c r="C1" s="29"/>
      <c r="D1" s="30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19415011.370000001</v>
      </c>
      <c r="D4" s="10">
        <f>SUM(D5:D12)</f>
        <v>49681478.409999996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0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19415011.370000001</v>
      </c>
      <c r="D11" s="6">
        <v>49681478.409999996</v>
      </c>
    </row>
    <row r="12" spans="1:4" ht="20.399999999999999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57590823.399999999</v>
      </c>
      <c r="D13" s="10">
        <f>SUM(D14:D15)</f>
        <v>52192955.039999999</v>
      </c>
    </row>
    <row r="14" spans="1:4" x14ac:dyDescent="0.2">
      <c r="A14" s="17"/>
      <c r="B14" s="21" t="s">
        <v>10</v>
      </c>
      <c r="C14" s="1">
        <v>0</v>
      </c>
      <c r="D14" s="6">
        <v>0</v>
      </c>
    </row>
    <row r="15" spans="1:4" x14ac:dyDescent="0.2">
      <c r="A15" s="17"/>
      <c r="B15" s="21" t="s">
        <v>15</v>
      </c>
      <c r="C15" s="1">
        <v>57590823.399999999</v>
      </c>
      <c r="D15" s="6">
        <v>52192955.039999999</v>
      </c>
    </row>
    <row r="16" spans="1:4" x14ac:dyDescent="0.2">
      <c r="A16" s="15" t="s">
        <v>50</v>
      </c>
      <c r="B16" s="19"/>
      <c r="C16" s="9">
        <f>SUM(C17:C21)</f>
        <v>21138666</v>
      </c>
      <c r="D16" s="10">
        <f>SUM(D17:D21)</f>
        <v>19752704.140000001</v>
      </c>
    </row>
    <row r="17" spans="1:4" x14ac:dyDescent="0.2">
      <c r="A17" s="17"/>
      <c r="B17" s="21" t="s">
        <v>41</v>
      </c>
      <c r="C17" s="1">
        <v>19078978.129999999</v>
      </c>
      <c r="D17" s="6">
        <v>16281366.550000001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2059687.87</v>
      </c>
      <c r="D21" s="6">
        <v>3471337.59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+C4+C13+C16</f>
        <v>98144500.769999996</v>
      </c>
      <c r="D23" s="11">
        <f>+D4+D13+D16</f>
        <v>121627137.58999999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47406652.890000001</v>
      </c>
      <c r="D26" s="10">
        <f>SUM(D27:D29)</f>
        <v>44537876.470000006</v>
      </c>
    </row>
    <row r="27" spans="1:4" x14ac:dyDescent="0.2">
      <c r="A27" s="17"/>
      <c r="B27" s="21" t="s">
        <v>42</v>
      </c>
      <c r="C27" s="1">
        <v>37047989.640000001</v>
      </c>
      <c r="D27" s="6">
        <v>35251554.780000001</v>
      </c>
    </row>
    <row r="28" spans="1:4" x14ac:dyDescent="0.2">
      <c r="A28" s="17"/>
      <c r="B28" s="21" t="s">
        <v>20</v>
      </c>
      <c r="C28" s="1">
        <v>1347331.01</v>
      </c>
      <c r="D28" s="6">
        <v>1391370.7</v>
      </c>
    </row>
    <row r="29" spans="1:4" x14ac:dyDescent="0.2">
      <c r="A29" s="17"/>
      <c r="B29" s="21" t="s">
        <v>21</v>
      </c>
      <c r="C29" s="1">
        <v>9011332.2400000002</v>
      </c>
      <c r="D29" s="6">
        <v>7894950.9900000002</v>
      </c>
    </row>
    <row r="30" spans="1:4" x14ac:dyDescent="0.2">
      <c r="A30" s="15" t="s">
        <v>47</v>
      </c>
      <c r="B30" s="19"/>
      <c r="C30" s="9">
        <f>SUM(C31:C39)</f>
        <v>86341.3</v>
      </c>
      <c r="D30" s="10">
        <f>SUM(D31:D39)</f>
        <v>763686.18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86341.3</v>
      </c>
      <c r="D34" s="6">
        <v>763686.18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18995927</v>
      </c>
      <c r="D50" s="10">
        <f>SUM(D51:D56)</f>
        <v>45466725.640000001</v>
      </c>
    </row>
    <row r="51" spans="1:4" x14ac:dyDescent="0.2">
      <c r="A51" s="17"/>
      <c r="B51" s="21" t="s">
        <v>35</v>
      </c>
      <c r="C51" s="1">
        <v>3390670.84</v>
      </c>
      <c r="D51" s="6">
        <v>3508549.72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14839799.109999999</v>
      </c>
      <c r="D53" s="6">
        <v>36856776.939999998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765457.05</v>
      </c>
      <c r="D56" s="6">
        <v>5101398.9800000004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/>
      <c r="D58" s="6"/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+C26+C30+C40+C44+C50</f>
        <v>66488921.189999998</v>
      </c>
      <c r="D60" s="11">
        <f>+D26+D30+D40+D44+D50</f>
        <v>90768288.290000007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+C23-C60</f>
        <v>31655579.579999998</v>
      </c>
      <c r="D62" s="10">
        <f>+D23-D60</f>
        <v>30858849.299999982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6" spans="1:1" x14ac:dyDescent="0.2">
      <c r="A66" s="27" t="s">
        <v>55</v>
      </c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2018-03-04T05:17:13Z</cp:lastPrinted>
  <dcterms:created xsi:type="dcterms:W3CDTF">2012-12-11T20:29:16Z</dcterms:created>
  <dcterms:modified xsi:type="dcterms:W3CDTF">2019-01-17T17:33:07Z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